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D:\SMJ\FTP\"/>
    </mc:Choice>
  </mc:AlternateContent>
  <xr:revisionPtr revIDLastSave="0" documentId="8_{36F3AF94-FD24-484E-9037-ABADC368D44E}" xr6:coauthVersionLast="47" xr6:coauthVersionMax="47" xr10:uidLastSave="{00000000-0000-0000-0000-000000000000}"/>
  <bookViews>
    <workbookView xWindow="4440" yWindow="6345" windowWidth="21600" windowHeight="11385" xr2:uid="{00000000-000D-0000-FFFF-FFFF00000000}"/>
  </bookViews>
  <sheets>
    <sheet name="DOI" sheetId="1" r:id="rId1"/>
  </sheets>
  <definedNames>
    <definedName name="prefix">"10.1134/S"</definedName>
    <definedName name="primes">DOI!$J$3:$X$3</definedName>
    <definedName name="_xlnm.Print_Area" localSheetId="0">DOI!$B$2:$C$12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G25" i="1"/>
  <c r="E25" i="1" s="1"/>
  <c r="D25" i="1" s="1"/>
  <c r="F24" i="1"/>
  <c r="G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F5" i="1"/>
  <c r="G5" i="1"/>
  <c r="F9" i="1"/>
  <c r="F4" i="1"/>
  <c r="G4" i="1"/>
  <c r="F3" i="1"/>
  <c r="G3" i="1" s="1"/>
  <c r="H3" i="1" s="1"/>
  <c r="E3" i="1" s="1"/>
  <c r="F8" i="1"/>
  <c r="G8" i="1"/>
  <c r="G9" i="1"/>
  <c r="F10" i="1"/>
  <c r="F11" i="1"/>
  <c r="F12" i="1"/>
  <c r="G12" i="1"/>
  <c r="G11" i="1"/>
  <c r="G10" i="1"/>
  <c r="F13" i="1"/>
  <c r="G13" i="1"/>
  <c r="E24" i="1" l="1"/>
  <c r="D24" i="1" s="1"/>
  <c r="V25" i="1"/>
  <c r="W25" i="1"/>
  <c r="X25" i="1"/>
  <c r="V24" i="1"/>
  <c r="X24" i="1"/>
  <c r="W24" i="1"/>
  <c r="D3" i="1"/>
  <c r="E8" i="1"/>
  <c r="D8" i="1" s="1"/>
  <c r="W8" i="1" s="1"/>
  <c r="E9" i="1"/>
  <c r="D9" i="1" s="1"/>
  <c r="X9" i="1" s="1"/>
  <c r="E18" i="1"/>
  <c r="D18" i="1" s="1"/>
  <c r="V18" i="1" s="1"/>
  <c r="E15" i="1"/>
  <c r="D15" i="1" s="1"/>
  <c r="W15" i="1" s="1"/>
  <c r="E16" i="1"/>
  <c r="D16" i="1" s="1"/>
  <c r="V16" i="1" s="1"/>
  <c r="E21" i="1"/>
  <c r="D21" i="1" s="1"/>
  <c r="X21" i="1" s="1"/>
  <c r="E19" i="1"/>
  <c r="D19" i="1" s="1"/>
  <c r="W19" i="1" s="1"/>
  <c r="E23" i="1"/>
  <c r="D23" i="1" s="1"/>
  <c r="W23" i="1" s="1"/>
  <c r="E13" i="1"/>
  <c r="D13" i="1" s="1"/>
  <c r="W13" i="1" s="1"/>
  <c r="K19" i="1"/>
  <c r="L8" i="1"/>
  <c r="O18" i="1"/>
  <c r="M23" i="1"/>
  <c r="O19" i="1"/>
  <c r="M10" i="1"/>
  <c r="J19" i="1"/>
  <c r="Q23" i="1"/>
  <c r="K21" i="1"/>
  <c r="O13" i="1"/>
  <c r="O20" i="1"/>
  <c r="N8" i="1"/>
  <c r="J17" i="1"/>
  <c r="P20" i="1"/>
  <c r="O23" i="1"/>
  <c r="J23" i="1"/>
  <c r="O21" i="1"/>
  <c r="Q10" i="1"/>
  <c r="J21" i="1"/>
  <c r="K10" i="1"/>
  <c r="K23" i="1"/>
  <c r="J9" i="1"/>
  <c r="O22" i="1"/>
  <c r="Q8" i="1"/>
  <c r="E10" i="1"/>
  <c r="D10" i="1" s="1"/>
  <c r="W10" i="1" s="1"/>
  <c r="Q12" i="1"/>
  <c r="P12" i="1"/>
  <c r="Q11" i="1"/>
  <c r="O11" i="1"/>
  <c r="M8" i="1"/>
  <c r="P16" i="1"/>
  <c r="E12" i="1"/>
  <c r="D12" i="1" s="1"/>
  <c r="X12" i="1" s="1"/>
  <c r="J15" i="1"/>
  <c r="J11" i="1"/>
  <c r="N14" i="1"/>
  <c r="P15" i="1"/>
  <c r="P19" i="1"/>
  <c r="N15" i="1"/>
  <c r="N9" i="1"/>
  <c r="K15" i="1"/>
  <c r="Q16" i="1"/>
  <c r="P23" i="1"/>
  <c r="K17" i="1"/>
  <c r="J13" i="1"/>
  <c r="N16" i="1"/>
  <c r="M19" i="1"/>
  <c r="O17" i="1"/>
  <c r="Q22" i="1"/>
  <c r="L19" i="1"/>
  <c r="Q15" i="1"/>
  <c r="K11" i="1"/>
  <c r="N10" i="1"/>
  <c r="L9" i="1"/>
  <c r="Q21" i="1"/>
  <c r="P18" i="1"/>
  <c r="L15" i="1"/>
  <c r="K22" i="1"/>
  <c r="K20" i="1"/>
  <c r="K18" i="1"/>
  <c r="J16" i="1"/>
  <c r="J14" i="1"/>
  <c r="K13" i="1"/>
  <c r="K12" i="1"/>
  <c r="L11" i="1"/>
  <c r="N11" i="1"/>
  <c r="M11" i="1"/>
  <c r="M13" i="1"/>
  <c r="N22" i="1"/>
  <c r="N20" i="1"/>
  <c r="N18" i="1"/>
  <c r="O16" i="1"/>
  <c r="O14" i="1"/>
  <c r="P21" i="1"/>
  <c r="Q18" i="1"/>
  <c r="P14" i="1"/>
  <c r="J8" i="1"/>
  <c r="Q9" i="1"/>
  <c r="M9" i="1"/>
  <c r="M21" i="1"/>
  <c r="Q17" i="1"/>
  <c r="N23" i="1"/>
  <c r="N21" i="1"/>
  <c r="N19" i="1"/>
  <c r="N17" i="1"/>
  <c r="O15" i="1"/>
  <c r="K8" i="1"/>
  <c r="O8" i="1"/>
  <c r="N12" i="1"/>
  <c r="L10" i="1"/>
  <c r="P13" i="1"/>
  <c r="Q13" i="1"/>
  <c r="P10" i="1"/>
  <c r="J22" i="1"/>
  <c r="J20" i="1"/>
  <c r="J18" i="1"/>
  <c r="K16" i="1"/>
  <c r="K14" i="1"/>
  <c r="L21" i="1"/>
  <c r="L17" i="1"/>
  <c r="N13" i="1"/>
  <c r="O9" i="1"/>
  <c r="J12" i="1"/>
  <c r="E11" i="1"/>
  <c r="D11" i="1" s="1"/>
  <c r="E14" i="1"/>
  <c r="D14" i="1" s="1"/>
  <c r="V14" i="1" s="1"/>
  <c r="E17" i="1"/>
  <c r="D17" i="1" s="1"/>
  <c r="X17" i="1" s="1"/>
  <c r="E20" i="1"/>
  <c r="D20" i="1" s="1"/>
  <c r="W20" i="1" s="1"/>
  <c r="E22" i="1"/>
  <c r="D22" i="1" s="1"/>
  <c r="V22" i="1" s="1"/>
  <c r="E5" i="1"/>
  <c r="D5" i="1" s="1"/>
  <c r="V23" i="1"/>
  <c r="Q14" i="1"/>
  <c r="M17" i="1"/>
  <c r="Q19" i="1"/>
  <c r="P22" i="1"/>
  <c r="O10" i="1"/>
  <c r="O12" i="1"/>
  <c r="P9" i="1"/>
  <c r="L13" i="1"/>
  <c r="M15" i="1"/>
  <c r="P17" i="1"/>
  <c r="Q20" i="1"/>
  <c r="L23" i="1"/>
  <c r="E4" i="1"/>
  <c r="D4" i="1" s="1"/>
  <c r="M22" i="1"/>
  <c r="M20" i="1"/>
  <c r="M18" i="1"/>
  <c r="L16" i="1"/>
  <c r="L14" i="1"/>
  <c r="M12" i="1"/>
  <c r="J10" i="1"/>
  <c r="P11" i="1"/>
  <c r="L12" i="1"/>
  <c r="P8" i="1"/>
  <c r="K9" i="1"/>
  <c r="L22" i="1"/>
  <c r="L20" i="1"/>
  <c r="L18" i="1"/>
  <c r="M16" i="1"/>
  <c r="M14" i="1"/>
  <c r="W16" i="1" l="1"/>
  <c r="V19" i="1"/>
  <c r="X19" i="1"/>
  <c r="V15" i="1"/>
  <c r="X8" i="1"/>
  <c r="V8" i="1"/>
  <c r="X13" i="1"/>
  <c r="W18" i="1"/>
  <c r="X23" i="1"/>
  <c r="W21" i="1"/>
  <c r="X18" i="1"/>
  <c r="V21" i="1"/>
  <c r="W9" i="1"/>
  <c r="V9" i="1"/>
  <c r="V13" i="1"/>
  <c r="W14" i="1"/>
  <c r="X15" i="1"/>
  <c r="X16" i="1"/>
  <c r="V10" i="1"/>
  <c r="V17" i="1"/>
  <c r="V12" i="1"/>
  <c r="W12" i="1"/>
  <c r="W22" i="1"/>
  <c r="X22" i="1"/>
  <c r="X14" i="1"/>
  <c r="X10" i="1"/>
  <c r="W17" i="1"/>
  <c r="X20" i="1"/>
  <c r="V20" i="1"/>
  <c r="V11" i="1"/>
  <c r="X11" i="1"/>
  <c r="W11" i="1"/>
  <c r="R19" i="1"/>
  <c r="S12" i="1"/>
  <c r="S16" i="1"/>
  <c r="S18" i="1"/>
  <c r="S10" i="1"/>
  <c r="S23" i="1"/>
  <c r="R15" i="1"/>
  <c r="R23" i="1"/>
  <c r="S13" i="1"/>
  <c r="R22" i="1"/>
  <c r="R10" i="1"/>
  <c r="R16" i="1"/>
  <c r="S17" i="1"/>
  <c r="R17" i="1"/>
  <c r="S11" i="1"/>
  <c r="R18" i="1"/>
  <c r="S22" i="1"/>
  <c r="R9" i="1"/>
  <c r="S21" i="1"/>
  <c r="R8" i="1"/>
  <c r="S15" i="1"/>
  <c r="S14" i="1"/>
  <c r="S20" i="1"/>
  <c r="S9" i="1"/>
  <c r="S19" i="1"/>
  <c r="R13" i="1"/>
  <c r="R21" i="1"/>
  <c r="S8" i="1"/>
  <c r="R20" i="1"/>
  <c r="R11" i="1"/>
  <c r="R14" i="1"/>
  <c r="R12" i="1"/>
  <c r="U22" i="1"/>
  <c r="T23" i="1"/>
  <c r="T14" i="1"/>
  <c r="U12" i="1"/>
  <c r="U19" i="1"/>
  <c r="U9" i="1"/>
  <c r="U14" i="1"/>
  <c r="T20" i="1"/>
  <c r="T18" i="1"/>
  <c r="U11" i="1"/>
  <c r="U15" i="1"/>
  <c r="U17" i="1"/>
  <c r="T12" i="1"/>
  <c r="T10" i="1"/>
  <c r="T21" i="1"/>
  <c r="U13" i="1"/>
  <c r="U10" i="1"/>
  <c r="T9" i="1"/>
  <c r="U16" i="1"/>
  <c r="U21" i="1"/>
  <c r="U23" i="1"/>
  <c r="T8" i="1"/>
  <c r="T13" i="1"/>
  <c r="T19" i="1"/>
  <c r="U8" i="1"/>
  <c r="T11" i="1"/>
  <c r="T17" i="1"/>
  <c r="U18" i="1"/>
  <c r="T15" i="1"/>
  <c r="T16" i="1"/>
  <c r="U20" i="1"/>
  <c r="T22" i="1"/>
  <c r="Z17" i="1" l="1"/>
  <c r="AA17" i="1" s="1"/>
  <c r="Y17" i="1" s="1"/>
  <c r="Z22" i="1"/>
  <c r="AA22" i="1" s="1"/>
  <c r="Y22" i="1" s="1"/>
  <c r="Z19" i="1"/>
  <c r="AA19" i="1" s="1"/>
  <c r="Y19" i="1" s="1"/>
  <c r="Z13" i="1"/>
  <c r="AA13" i="1" s="1"/>
  <c r="Y13" i="1" s="1"/>
  <c r="Z16" i="1"/>
  <c r="AA16" i="1" s="1"/>
  <c r="Y16" i="1" s="1"/>
  <c r="Z11" i="1"/>
  <c r="AA11" i="1" s="1"/>
  <c r="Y11" i="1" s="1"/>
  <c r="Z9" i="1"/>
  <c r="AA9" i="1" s="1"/>
  <c r="Y9" i="1" s="1"/>
  <c r="Z15" i="1"/>
  <c r="AA15" i="1" s="1"/>
  <c r="Y15" i="1" s="1"/>
  <c r="Z12" i="1"/>
  <c r="AA12" i="1" s="1"/>
  <c r="Y12" i="1" s="1"/>
  <c r="Z20" i="1"/>
  <c r="AA20" i="1" s="1"/>
  <c r="Y20" i="1" s="1"/>
  <c r="Z8" i="1"/>
  <c r="AA8" i="1" s="1"/>
  <c r="Y8" i="1" s="1"/>
  <c r="Z21" i="1"/>
  <c r="AA21" i="1" s="1"/>
  <c r="Y21" i="1" s="1"/>
  <c r="Z10" i="1"/>
  <c r="AA10" i="1" s="1"/>
  <c r="Y10" i="1" s="1"/>
  <c r="Z18" i="1"/>
  <c r="AA18" i="1" s="1"/>
  <c r="Y18" i="1" s="1"/>
  <c r="Z14" i="1"/>
  <c r="AA14" i="1" s="1"/>
  <c r="Y14" i="1" s="1"/>
  <c r="Z23" i="1"/>
  <c r="AA23" i="1" s="1"/>
  <c r="Y23" i="1" s="1"/>
</calcChain>
</file>

<file path=xl/sharedStrings.xml><?xml version="1.0" encoding="utf-8"?>
<sst xmlns="http://schemas.openxmlformats.org/spreadsheetml/2006/main" count="27" uniqueCount="27">
  <si>
    <t>Year:</t>
  </si>
  <si>
    <t>Journal Name:</t>
  </si>
  <si>
    <t>ISSN:</t>
  </si>
  <si>
    <t>Issue number:</t>
  </si>
  <si>
    <t>Check</t>
  </si>
  <si>
    <t>Article number</t>
  </si>
  <si>
    <t>DOI</t>
  </si>
  <si>
    <t>0037-4466</t>
  </si>
  <si>
    <t>Siberian Mathematical Journal</t>
  </si>
  <si>
    <t>10.1134/S0037446624010026</t>
  </si>
  <si>
    <t>10.1134/S0037446624010014</t>
  </si>
  <si>
    <t>10.1134/S0037446624010038</t>
  </si>
  <si>
    <t>10.1134/S003744662401004X</t>
  </si>
  <si>
    <t>10.1134/S0037446624010051</t>
  </si>
  <si>
    <t>10.1134/S0037446624010063</t>
  </si>
  <si>
    <t>10.1134/S0037446624010075</t>
  </si>
  <si>
    <t>10.1134/S0037446624010087</t>
  </si>
  <si>
    <t>10.1134/S0037446624010099</t>
  </si>
  <si>
    <t>10.1134/S0037446624010105</t>
  </si>
  <si>
    <t>10.1134/S0037446624010117</t>
  </si>
  <si>
    <t>10.1134/S0037446624010129</t>
  </si>
  <si>
    <t>10.1134/S0037446624010130</t>
  </si>
  <si>
    <t>10.1134/S0037446624010142</t>
  </si>
  <si>
    <t>10.1134/S0037446624010154</t>
  </si>
  <si>
    <t>10.1134/S0037446624010166</t>
  </si>
  <si>
    <t>10.1134/S0037446624010178</t>
  </si>
  <si>
    <t>10.1134/S003744662401018X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</si>
</sst>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yr"/>
      <charset val="204"/>
    </font>
    <font>
      <b/>
      <sz val="10"/>
      <name val="Arial"/>
      <family val="2"/>
    </font>
    <font>
      <b/>
      <sz val="10"/>
      <name val="Arial Cyr"/>
      <family val="2"/>
      <charset val="204"/>
    </font>
    <font>
      <sz val="1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hidden="1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3" borderId="4" xfId="0" applyFill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3" fillId="3" borderId="6" xfId="0" applyFont="1" applyFill="1" applyBorder="1" applyAlignment="1" applyProtection="1">
      <alignment horizontal="left" inden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35"/>
  <sheetViews>
    <sheetView showGridLines="0" tabSelected="1" topLeftCell="A22" zoomScale="145" workbookViewId="0">
      <selection activeCell="C25" sqref="C25"/>
    </sheetView>
  </sheetViews>
  <sheetFormatPr defaultColWidth="9.140625" defaultRowHeight="12.75" x14ac:dyDescent="0.2"/>
  <cols>
    <col min="1" max="1" width="1.5703125" style="1" customWidth="1"/>
    <col min="2" max="2" width="14.85546875" style="1" customWidth="1"/>
    <col min="3" max="3" width="44.7109375" style="1" customWidth="1"/>
    <col min="4" max="4" width="10.140625" style="1" bestFit="1" customWidth="1"/>
    <col min="5" max="27" width="9.140625" style="1" hidden="1" customWidth="1"/>
    <col min="28" max="16384" width="9.140625" style="1"/>
  </cols>
  <sheetData>
    <row r="1" spans="2:27" ht="8.25" customHeight="1" thickBot="1" x14ac:dyDescent="0.25"/>
    <row r="2" spans="2:27" x14ac:dyDescent="0.2">
      <c r="B2" s="6" t="s">
        <v>1</v>
      </c>
      <c r="C2" s="2" t="s">
        <v>8</v>
      </c>
      <c r="D2" s="13" t="s">
        <v>4</v>
      </c>
    </row>
    <row r="3" spans="2:27" x14ac:dyDescent="0.2">
      <c r="B3" s="6" t="s">
        <v>2</v>
      </c>
      <c r="C3" s="3" t="s">
        <v>7</v>
      </c>
      <c r="D3" s="14" t="str">
        <f>IF(ISERROR(E3),"ISSN введён неправильно!",E3)</f>
        <v>0037-4466</v>
      </c>
      <c r="E3" s="1" t="str">
        <f>IF(H3,LEFT(G3,4)&amp;"-"&amp;RIGHT(G3,4),NA())</f>
        <v>0037-4466</v>
      </c>
      <c r="F3" s="1" t="str">
        <f>IF(AND(LEN(C3)=9,MID(C3,5,1)="-"),LEFT(C3,4)&amp;RIGHT(C3,4),IF(LEN(C3)&lt;=8,LEFT(C3,8),NA()))</f>
        <v>00374466</v>
      </c>
      <c r="G3" s="1" t="str">
        <f>REPT("0",8-LEN(F3))&amp;F3</f>
        <v>00374466</v>
      </c>
      <c r="H3" s="1" t="b">
        <f>ISNUMBER(VALUE(SUBSTITUTE(G3,"X","",1)))</f>
        <v>1</v>
      </c>
      <c r="J3" s="1">
        <v>53</v>
      </c>
      <c r="K3" s="1">
        <v>47</v>
      </c>
      <c r="L3" s="1">
        <v>43</v>
      </c>
      <c r="M3" s="1">
        <v>41</v>
      </c>
      <c r="N3" s="1">
        <v>37</v>
      </c>
      <c r="O3" s="1">
        <v>31</v>
      </c>
      <c r="P3" s="1">
        <v>29</v>
      </c>
      <c r="Q3" s="1">
        <v>23</v>
      </c>
      <c r="R3" s="1">
        <v>19</v>
      </c>
      <c r="S3" s="1">
        <v>17</v>
      </c>
      <c r="T3" s="1">
        <v>13</v>
      </c>
      <c r="U3" s="1">
        <v>7</v>
      </c>
      <c r="V3" s="1">
        <v>5</v>
      </c>
      <c r="W3" s="1">
        <v>3</v>
      </c>
      <c r="X3" s="1">
        <v>2</v>
      </c>
    </row>
    <row r="4" spans="2:27" x14ac:dyDescent="0.2">
      <c r="B4" s="6" t="s">
        <v>0</v>
      </c>
      <c r="C4" s="4">
        <v>24</v>
      </c>
      <c r="D4" s="14" t="str">
        <f>IF(ISERROR(E4),"Год введён неправильно!",E4)</f>
        <v>24</v>
      </c>
      <c r="E4" s="1" t="str">
        <f>IF(AND(F4,G4),REPT("0",2-LEN(C4))&amp;C4,NA())</f>
        <v>24</v>
      </c>
      <c r="F4" s="1" t="b">
        <f>ISNUMBER(C4)</f>
        <v>1</v>
      </c>
      <c r="G4" s="1" t="b">
        <f>AND(C4&gt;0,C4&lt;100,(C4-INT(C4))=0)</f>
        <v>1</v>
      </c>
    </row>
    <row r="5" spans="2:27" ht="13.5" thickBot="1" x14ac:dyDescent="0.25">
      <c r="B5" s="6" t="s">
        <v>3</v>
      </c>
      <c r="C5" s="5">
        <v>1</v>
      </c>
      <c r="D5" s="14" t="str">
        <f>IF(ISERROR(E5),"Номер издания введён неправильно!",E5)</f>
        <v>01</v>
      </c>
      <c r="E5" s="1" t="str">
        <f>IF(AND(F5,G5),REPT("0",2-LEN(C5))&amp;C5,NA())</f>
        <v>01</v>
      </c>
      <c r="F5" s="1" t="b">
        <f>ISNUMBER(C5)</f>
        <v>1</v>
      </c>
      <c r="G5" s="1" t="b">
        <f>AND(C5&gt;0,C5&lt;100,(C5-INT(C5))=0)</f>
        <v>1</v>
      </c>
    </row>
    <row r="6" spans="2:27" ht="13.5" thickBot="1" x14ac:dyDescent="0.25">
      <c r="B6" s="7"/>
      <c r="C6" s="7"/>
      <c r="D6" s="14"/>
    </row>
    <row r="7" spans="2:27" ht="13.5" thickBot="1" x14ac:dyDescent="0.25">
      <c r="B7" s="8" t="s">
        <v>5</v>
      </c>
      <c r="C7" s="8" t="s">
        <v>6</v>
      </c>
      <c r="D7" s="14"/>
      <c r="J7" s="1">
        <v>1</v>
      </c>
      <c r="K7" s="1">
        <v>2</v>
      </c>
      <c r="L7" s="1">
        <v>3</v>
      </c>
      <c r="M7" s="1">
        <v>4</v>
      </c>
      <c r="N7" s="1">
        <v>5</v>
      </c>
      <c r="O7" s="1">
        <v>6</v>
      </c>
      <c r="P7" s="1">
        <v>7</v>
      </c>
      <c r="Q7" s="1">
        <v>8</v>
      </c>
      <c r="R7" s="1">
        <v>9</v>
      </c>
      <c r="S7" s="1">
        <v>10</v>
      </c>
      <c r="T7" s="1">
        <v>11</v>
      </c>
      <c r="U7" s="1">
        <v>12</v>
      </c>
      <c r="V7" s="1">
        <v>13</v>
      </c>
      <c r="W7" s="1">
        <v>14</v>
      </c>
      <c r="X7" s="1">
        <v>15</v>
      </c>
      <c r="Y7" s="1">
        <v>16</v>
      </c>
    </row>
    <row r="8" spans="2:27" ht="14.25" thickTop="1" thickBot="1" x14ac:dyDescent="0.25">
      <c r="B8" s="9">
        <v>1</v>
      </c>
      <c r="C8" s="15" t="s">
        <v>10</v>
      </c>
      <c r="D8" s="14" t="str">
        <f t="shared" ref="D8:D13" si="0">IF(ISERROR(E8),"Номер статьи введён неправильно!",E8)</f>
        <v>001</v>
      </c>
      <c r="E8" s="1" t="str">
        <f t="shared" ref="E8:E13" si="1">IF(AND(F8,G8),REPT("0",3-LEN(B8))&amp;B8,NA())</f>
        <v>001</v>
      </c>
      <c r="F8" s="1" t="b">
        <f t="shared" ref="F8:F13" si="2">ISNUMBER(B8)</f>
        <v>1</v>
      </c>
      <c r="G8" s="1" t="b">
        <f t="shared" ref="G8:G13" si="3">AND(B8&gt;0,B8&lt;1000,(B8-INT(B8))=0)</f>
        <v>1</v>
      </c>
      <c r="J8" s="1">
        <f t="shared" ref="J8:J23" si="4">IF(ISNUMBER(VALUE(MID($G$3,1,1))),VALUE(MID($G$3,1,1)),10)</f>
        <v>0</v>
      </c>
      <c r="K8" s="1">
        <f t="shared" ref="K8:K23" si="5">IF(ISNUMBER(VALUE(MID($G$3,2,1))),VALUE(MID($G$3,2,1)),10)</f>
        <v>0</v>
      </c>
      <c r="L8" s="1">
        <f t="shared" ref="L8:L23" si="6">IF(ISNUMBER(VALUE(MID($G$3,3,1))),VALUE(MID($G$3,3,1)),10)</f>
        <v>3</v>
      </c>
      <c r="M8" s="1">
        <f t="shared" ref="M8:M23" si="7">IF(ISNUMBER(VALUE(MID($G$3,4,1))),VALUE(MID($G$3,4,1)),10)</f>
        <v>7</v>
      </c>
      <c r="N8" s="1">
        <f t="shared" ref="N8:N23" si="8">IF(ISNUMBER(VALUE(MID($G$3,5,1))),VALUE(MID($G$3,5,1)),10)</f>
        <v>4</v>
      </c>
      <c r="O8" s="1">
        <f t="shared" ref="O8:O23" si="9">IF(ISNUMBER(VALUE(MID($G$3,6,1))),VALUE(MID($G$3,6,1)),10)</f>
        <v>4</v>
      </c>
      <c r="P8" s="1">
        <f t="shared" ref="P8:P23" si="10">IF(ISNUMBER(VALUE(MID($G$3,7,1))),VALUE(MID($G$3,7,1)),10)</f>
        <v>6</v>
      </c>
      <c r="Q8" s="1">
        <f t="shared" ref="Q8:Q23" si="11">IF(ISNUMBER(VALUE(MID($G$3,8,1))),VALUE(MID($G$3,8,1)),10)</f>
        <v>6</v>
      </c>
      <c r="R8" s="1">
        <f t="shared" ref="R8:R23" si="12">IF(ISNUMBER(VALUE(MID($D$4,1,1))),VALUE(MID($D$4,1,1)),10)</f>
        <v>2</v>
      </c>
      <c r="S8" s="1">
        <f t="shared" ref="S8:S23" si="13">IF(ISNUMBER(VALUE(MID($D$4,2,1))),VALUE(MID($D$4,2,1)),10)</f>
        <v>4</v>
      </c>
      <c r="T8" s="1">
        <f t="shared" ref="T8:T23" si="14">IF(ISNUMBER(VALUE(MID($D$5,1,1))),VALUE(MID($D$5,1,1)),10)</f>
        <v>0</v>
      </c>
      <c r="U8" s="1">
        <f t="shared" ref="U8:U23" si="15">IF(ISNUMBER(VALUE(MID($D$5,2,1))),VALUE(MID($D$5,2,1)),10)</f>
        <v>1</v>
      </c>
      <c r="V8" s="1">
        <f t="shared" ref="V8:V25" si="16">IF(ISNUMBER(VALUE(MID($D8,1,1))),VALUE(MID($D8,1,1)),10)</f>
        <v>0</v>
      </c>
      <c r="W8" s="1">
        <f t="shared" ref="W8:W25" si="17">IF(ISNUMBER(VALUE(MID($D8,2,1))),VALUE(MID($D8,2,1)),10)</f>
        <v>0</v>
      </c>
      <c r="X8" s="1">
        <f t="shared" ref="X8:X25" si="18">IF(ISNUMBER(VALUE(MID($D8,3,1))),VALUE(MID($D8,3,1)),10)</f>
        <v>1</v>
      </c>
      <c r="Y8" s="1" t="str">
        <f t="shared" ref="Y8:Y13" si="19">IF(AA8&lt;10,""&amp;AA8,"X")</f>
        <v>4</v>
      </c>
      <c r="Z8" s="1">
        <f t="shared" ref="Z8:Z13" si="20">SUMPRODUCT(J8:X8,primes)</f>
        <v>1115</v>
      </c>
      <c r="AA8" s="1">
        <f t="shared" ref="AA8:AA13" si="21">MOD(Z8,11)</f>
        <v>4</v>
      </c>
    </row>
    <row r="9" spans="2:27" ht="14.25" thickTop="1" thickBot="1" x14ac:dyDescent="0.25">
      <c r="B9" s="10">
        <v>2</v>
      </c>
      <c r="C9" s="15" t="s">
        <v>9</v>
      </c>
      <c r="D9" s="14" t="str">
        <f t="shared" si="0"/>
        <v>002</v>
      </c>
      <c r="E9" s="1" t="str">
        <f t="shared" si="1"/>
        <v>002</v>
      </c>
      <c r="F9" s="1" t="b">
        <f t="shared" si="2"/>
        <v>1</v>
      </c>
      <c r="G9" s="1" t="b">
        <f t="shared" si="3"/>
        <v>1</v>
      </c>
      <c r="J9" s="1">
        <f t="shared" si="4"/>
        <v>0</v>
      </c>
      <c r="K9" s="1">
        <f t="shared" si="5"/>
        <v>0</v>
      </c>
      <c r="L9" s="1">
        <f t="shared" si="6"/>
        <v>3</v>
      </c>
      <c r="M9" s="1">
        <f t="shared" si="7"/>
        <v>7</v>
      </c>
      <c r="N9" s="1">
        <f t="shared" si="8"/>
        <v>4</v>
      </c>
      <c r="O9" s="1">
        <f t="shared" si="9"/>
        <v>4</v>
      </c>
      <c r="P9" s="1">
        <f t="shared" si="10"/>
        <v>6</v>
      </c>
      <c r="Q9" s="1">
        <f t="shared" si="11"/>
        <v>6</v>
      </c>
      <c r="R9" s="1">
        <f t="shared" si="12"/>
        <v>2</v>
      </c>
      <c r="S9" s="1">
        <f t="shared" si="13"/>
        <v>4</v>
      </c>
      <c r="T9" s="1">
        <f t="shared" si="14"/>
        <v>0</v>
      </c>
      <c r="U9" s="1">
        <f t="shared" si="15"/>
        <v>1</v>
      </c>
      <c r="V9" s="1">
        <f t="shared" si="16"/>
        <v>0</v>
      </c>
      <c r="W9" s="1">
        <f t="shared" si="17"/>
        <v>0</v>
      </c>
      <c r="X9" s="1">
        <f t="shared" si="18"/>
        <v>2</v>
      </c>
      <c r="Y9" s="1" t="str">
        <f t="shared" si="19"/>
        <v>6</v>
      </c>
      <c r="Z9" s="1">
        <f t="shared" si="20"/>
        <v>1117</v>
      </c>
      <c r="AA9" s="1">
        <f t="shared" si="21"/>
        <v>6</v>
      </c>
    </row>
    <row r="10" spans="2:27" ht="14.25" thickTop="1" thickBot="1" x14ac:dyDescent="0.25">
      <c r="B10" s="10">
        <v>3</v>
      </c>
      <c r="C10" s="15" t="s">
        <v>11</v>
      </c>
      <c r="D10" s="14" t="str">
        <f t="shared" si="0"/>
        <v>003</v>
      </c>
      <c r="E10" s="1" t="str">
        <f t="shared" si="1"/>
        <v>003</v>
      </c>
      <c r="F10" s="1" t="b">
        <f t="shared" si="2"/>
        <v>1</v>
      </c>
      <c r="G10" s="1" t="b">
        <f t="shared" si="3"/>
        <v>1</v>
      </c>
      <c r="J10" s="1">
        <f t="shared" si="4"/>
        <v>0</v>
      </c>
      <c r="K10" s="1">
        <f t="shared" si="5"/>
        <v>0</v>
      </c>
      <c r="L10" s="1">
        <f t="shared" si="6"/>
        <v>3</v>
      </c>
      <c r="M10" s="1">
        <f t="shared" si="7"/>
        <v>7</v>
      </c>
      <c r="N10" s="1">
        <f t="shared" si="8"/>
        <v>4</v>
      </c>
      <c r="O10" s="1">
        <f t="shared" si="9"/>
        <v>4</v>
      </c>
      <c r="P10" s="1">
        <f t="shared" si="10"/>
        <v>6</v>
      </c>
      <c r="Q10" s="1">
        <f t="shared" si="11"/>
        <v>6</v>
      </c>
      <c r="R10" s="1">
        <f t="shared" si="12"/>
        <v>2</v>
      </c>
      <c r="S10" s="1">
        <f t="shared" si="13"/>
        <v>4</v>
      </c>
      <c r="T10" s="1">
        <f t="shared" si="14"/>
        <v>0</v>
      </c>
      <c r="U10" s="1">
        <f t="shared" si="15"/>
        <v>1</v>
      </c>
      <c r="V10" s="1">
        <f t="shared" si="16"/>
        <v>0</v>
      </c>
      <c r="W10" s="1">
        <f t="shared" si="17"/>
        <v>0</v>
      </c>
      <c r="X10" s="1">
        <f t="shared" si="18"/>
        <v>3</v>
      </c>
      <c r="Y10" s="1" t="str">
        <f t="shared" si="19"/>
        <v>8</v>
      </c>
      <c r="Z10" s="1">
        <f t="shared" si="20"/>
        <v>1119</v>
      </c>
      <c r="AA10" s="1">
        <f t="shared" si="21"/>
        <v>8</v>
      </c>
    </row>
    <row r="11" spans="2:27" ht="14.25" thickTop="1" thickBot="1" x14ac:dyDescent="0.25">
      <c r="B11" s="11">
        <v>4</v>
      </c>
      <c r="C11" s="15" t="s">
        <v>12</v>
      </c>
      <c r="D11" s="14" t="str">
        <f t="shared" si="0"/>
        <v>004</v>
      </c>
      <c r="E11" s="1" t="str">
        <f t="shared" si="1"/>
        <v>004</v>
      </c>
      <c r="F11" s="1" t="b">
        <f t="shared" si="2"/>
        <v>1</v>
      </c>
      <c r="G11" s="1" t="b">
        <f t="shared" si="3"/>
        <v>1</v>
      </c>
      <c r="J11" s="1">
        <f t="shared" si="4"/>
        <v>0</v>
      </c>
      <c r="K11" s="1">
        <f t="shared" si="5"/>
        <v>0</v>
      </c>
      <c r="L11" s="1">
        <f t="shared" si="6"/>
        <v>3</v>
      </c>
      <c r="M11" s="1">
        <f t="shared" si="7"/>
        <v>7</v>
      </c>
      <c r="N11" s="1">
        <f t="shared" si="8"/>
        <v>4</v>
      </c>
      <c r="O11" s="1">
        <f t="shared" si="9"/>
        <v>4</v>
      </c>
      <c r="P11" s="1">
        <f t="shared" si="10"/>
        <v>6</v>
      </c>
      <c r="Q11" s="1">
        <f t="shared" si="11"/>
        <v>6</v>
      </c>
      <c r="R11" s="1">
        <f t="shared" si="12"/>
        <v>2</v>
      </c>
      <c r="S11" s="1">
        <f t="shared" si="13"/>
        <v>4</v>
      </c>
      <c r="T11" s="1">
        <f t="shared" si="14"/>
        <v>0</v>
      </c>
      <c r="U11" s="1">
        <f t="shared" si="15"/>
        <v>1</v>
      </c>
      <c r="V11" s="1">
        <f t="shared" si="16"/>
        <v>0</v>
      </c>
      <c r="W11" s="1">
        <f t="shared" si="17"/>
        <v>0</v>
      </c>
      <c r="X11" s="1">
        <f t="shared" si="18"/>
        <v>4</v>
      </c>
      <c r="Y11" s="1" t="str">
        <f t="shared" si="19"/>
        <v>X</v>
      </c>
      <c r="Z11" s="1">
        <f t="shared" si="20"/>
        <v>1121</v>
      </c>
      <c r="AA11" s="1">
        <f t="shared" si="21"/>
        <v>10</v>
      </c>
    </row>
    <row r="12" spans="2:27" ht="14.25" thickTop="1" thickBot="1" x14ac:dyDescent="0.25">
      <c r="B12" s="11">
        <v>5</v>
      </c>
      <c r="C12" s="15" t="s">
        <v>13</v>
      </c>
      <c r="D12" s="14" t="str">
        <f t="shared" si="0"/>
        <v>005</v>
      </c>
      <c r="E12" s="1" t="str">
        <f t="shared" si="1"/>
        <v>005</v>
      </c>
      <c r="F12" s="1" t="b">
        <f t="shared" si="2"/>
        <v>1</v>
      </c>
      <c r="G12" s="1" t="b">
        <f t="shared" si="3"/>
        <v>1</v>
      </c>
      <c r="J12" s="1">
        <f t="shared" si="4"/>
        <v>0</v>
      </c>
      <c r="K12" s="1">
        <f t="shared" si="5"/>
        <v>0</v>
      </c>
      <c r="L12" s="1">
        <f t="shared" si="6"/>
        <v>3</v>
      </c>
      <c r="M12" s="1">
        <f t="shared" si="7"/>
        <v>7</v>
      </c>
      <c r="N12" s="1">
        <f t="shared" si="8"/>
        <v>4</v>
      </c>
      <c r="O12" s="1">
        <f t="shared" si="9"/>
        <v>4</v>
      </c>
      <c r="P12" s="1">
        <f t="shared" si="10"/>
        <v>6</v>
      </c>
      <c r="Q12" s="1">
        <f t="shared" si="11"/>
        <v>6</v>
      </c>
      <c r="R12" s="1">
        <f t="shared" si="12"/>
        <v>2</v>
      </c>
      <c r="S12" s="1">
        <f t="shared" si="13"/>
        <v>4</v>
      </c>
      <c r="T12" s="1">
        <f t="shared" si="14"/>
        <v>0</v>
      </c>
      <c r="U12" s="1">
        <f t="shared" si="15"/>
        <v>1</v>
      </c>
      <c r="V12" s="1">
        <f t="shared" si="16"/>
        <v>0</v>
      </c>
      <c r="W12" s="1">
        <f t="shared" si="17"/>
        <v>0</v>
      </c>
      <c r="X12" s="1">
        <f t="shared" si="18"/>
        <v>5</v>
      </c>
      <c r="Y12" s="1" t="str">
        <f t="shared" si="19"/>
        <v>1</v>
      </c>
      <c r="Z12" s="1">
        <f t="shared" si="20"/>
        <v>1123</v>
      </c>
      <c r="AA12" s="1">
        <f t="shared" si="21"/>
        <v>1</v>
      </c>
    </row>
    <row r="13" spans="2:27" ht="14.25" thickTop="1" thickBot="1" x14ac:dyDescent="0.25">
      <c r="B13" s="11">
        <v>6</v>
      </c>
      <c r="C13" s="15" t="s">
        <v>14</v>
      </c>
      <c r="D13" s="14" t="str">
        <f t="shared" si="0"/>
        <v>006</v>
      </c>
      <c r="E13" s="1" t="str">
        <f t="shared" si="1"/>
        <v>006</v>
      </c>
      <c r="F13" s="1" t="b">
        <f t="shared" si="2"/>
        <v>1</v>
      </c>
      <c r="G13" s="1" t="b">
        <f t="shared" si="3"/>
        <v>1</v>
      </c>
      <c r="J13" s="1">
        <f t="shared" si="4"/>
        <v>0</v>
      </c>
      <c r="K13" s="1">
        <f t="shared" si="5"/>
        <v>0</v>
      </c>
      <c r="L13" s="1">
        <f t="shared" si="6"/>
        <v>3</v>
      </c>
      <c r="M13" s="1">
        <f t="shared" si="7"/>
        <v>7</v>
      </c>
      <c r="N13" s="1">
        <f t="shared" si="8"/>
        <v>4</v>
      </c>
      <c r="O13" s="1">
        <f t="shared" si="9"/>
        <v>4</v>
      </c>
      <c r="P13" s="1">
        <f t="shared" si="10"/>
        <v>6</v>
      </c>
      <c r="Q13" s="1">
        <f t="shared" si="11"/>
        <v>6</v>
      </c>
      <c r="R13" s="1">
        <f t="shared" si="12"/>
        <v>2</v>
      </c>
      <c r="S13" s="1">
        <f t="shared" si="13"/>
        <v>4</v>
      </c>
      <c r="T13" s="1">
        <f t="shared" si="14"/>
        <v>0</v>
      </c>
      <c r="U13" s="1">
        <f t="shared" si="15"/>
        <v>1</v>
      </c>
      <c r="V13" s="1">
        <f t="shared" si="16"/>
        <v>0</v>
      </c>
      <c r="W13" s="1">
        <f t="shared" si="17"/>
        <v>0</v>
      </c>
      <c r="X13" s="1">
        <f t="shared" si="18"/>
        <v>6</v>
      </c>
      <c r="Y13" s="1" t="str">
        <f t="shared" si="19"/>
        <v>3</v>
      </c>
      <c r="Z13" s="1">
        <f t="shared" si="20"/>
        <v>1125</v>
      </c>
      <c r="AA13" s="1">
        <f t="shared" si="21"/>
        <v>3</v>
      </c>
    </row>
    <row r="14" spans="2:27" ht="14.25" thickTop="1" thickBot="1" x14ac:dyDescent="0.25">
      <c r="B14" s="11">
        <v>7</v>
      </c>
      <c r="C14" s="15" t="s">
        <v>15</v>
      </c>
      <c r="D14" s="14" t="str">
        <f t="shared" ref="D14:D25" si="22">IF(ISERROR(E14),"Номер статьи введён неправильно!",E14)</f>
        <v>007</v>
      </c>
      <c r="E14" s="1" t="str">
        <f t="shared" ref="E14:E25" si="23">IF(AND(F14,G14),REPT("0",3-LEN(B14))&amp;B14,NA())</f>
        <v>007</v>
      </c>
      <c r="F14" s="1" t="b">
        <f t="shared" ref="F14:F25" si="24">ISNUMBER(B14)</f>
        <v>1</v>
      </c>
      <c r="G14" s="1" t="b">
        <f t="shared" ref="G14:G25" si="25">AND(B14&gt;0,B14&lt;1000,(B14-INT(B14))=0)</f>
        <v>1</v>
      </c>
      <c r="J14" s="1">
        <f t="shared" si="4"/>
        <v>0</v>
      </c>
      <c r="K14" s="1">
        <f t="shared" si="5"/>
        <v>0</v>
      </c>
      <c r="L14" s="1">
        <f t="shared" si="6"/>
        <v>3</v>
      </c>
      <c r="M14" s="1">
        <f t="shared" si="7"/>
        <v>7</v>
      </c>
      <c r="N14" s="1">
        <f t="shared" si="8"/>
        <v>4</v>
      </c>
      <c r="O14" s="1">
        <f t="shared" si="9"/>
        <v>4</v>
      </c>
      <c r="P14" s="1">
        <f t="shared" si="10"/>
        <v>6</v>
      </c>
      <c r="Q14" s="1">
        <f t="shared" si="11"/>
        <v>6</v>
      </c>
      <c r="R14" s="1">
        <f t="shared" si="12"/>
        <v>2</v>
      </c>
      <c r="S14" s="1">
        <f t="shared" si="13"/>
        <v>4</v>
      </c>
      <c r="T14" s="1">
        <f t="shared" si="14"/>
        <v>0</v>
      </c>
      <c r="U14" s="1">
        <f t="shared" si="15"/>
        <v>1</v>
      </c>
      <c r="V14" s="1">
        <f t="shared" si="16"/>
        <v>0</v>
      </c>
      <c r="W14" s="1">
        <f t="shared" si="17"/>
        <v>0</v>
      </c>
      <c r="X14" s="1">
        <f t="shared" si="18"/>
        <v>7</v>
      </c>
      <c r="Y14" s="1" t="str">
        <f t="shared" ref="Y14:Y23" si="26">IF(AA14&lt;10,""&amp;AA14,"X")</f>
        <v>5</v>
      </c>
      <c r="Z14" s="1">
        <f t="shared" ref="Z14:Z23" si="27">SUMPRODUCT(J14:X14,primes)</f>
        <v>1127</v>
      </c>
      <c r="AA14" s="1">
        <f t="shared" ref="AA14:AA23" si="28">MOD(Z14,11)</f>
        <v>5</v>
      </c>
    </row>
    <row r="15" spans="2:27" ht="14.25" thickTop="1" thickBot="1" x14ac:dyDescent="0.25">
      <c r="B15" s="11">
        <v>8</v>
      </c>
      <c r="C15" s="15" t="s">
        <v>16</v>
      </c>
      <c r="D15" s="14" t="str">
        <f t="shared" si="22"/>
        <v>008</v>
      </c>
      <c r="E15" s="1" t="str">
        <f t="shared" si="23"/>
        <v>008</v>
      </c>
      <c r="F15" s="1" t="b">
        <f t="shared" si="24"/>
        <v>1</v>
      </c>
      <c r="G15" s="1" t="b">
        <f t="shared" si="25"/>
        <v>1</v>
      </c>
      <c r="J15" s="1">
        <f t="shared" si="4"/>
        <v>0</v>
      </c>
      <c r="K15" s="1">
        <f t="shared" si="5"/>
        <v>0</v>
      </c>
      <c r="L15" s="1">
        <f t="shared" si="6"/>
        <v>3</v>
      </c>
      <c r="M15" s="1">
        <f t="shared" si="7"/>
        <v>7</v>
      </c>
      <c r="N15" s="1">
        <f t="shared" si="8"/>
        <v>4</v>
      </c>
      <c r="O15" s="1">
        <f t="shared" si="9"/>
        <v>4</v>
      </c>
      <c r="P15" s="1">
        <f t="shared" si="10"/>
        <v>6</v>
      </c>
      <c r="Q15" s="1">
        <f t="shared" si="11"/>
        <v>6</v>
      </c>
      <c r="R15" s="1">
        <f t="shared" si="12"/>
        <v>2</v>
      </c>
      <c r="S15" s="1">
        <f t="shared" si="13"/>
        <v>4</v>
      </c>
      <c r="T15" s="1">
        <f t="shared" si="14"/>
        <v>0</v>
      </c>
      <c r="U15" s="1">
        <f t="shared" si="15"/>
        <v>1</v>
      </c>
      <c r="V15" s="1">
        <f t="shared" si="16"/>
        <v>0</v>
      </c>
      <c r="W15" s="1">
        <f t="shared" si="17"/>
        <v>0</v>
      </c>
      <c r="X15" s="1">
        <f t="shared" si="18"/>
        <v>8</v>
      </c>
      <c r="Y15" s="1" t="str">
        <f t="shared" si="26"/>
        <v>7</v>
      </c>
      <c r="Z15" s="1">
        <f t="shared" si="27"/>
        <v>1129</v>
      </c>
      <c r="AA15" s="1">
        <f t="shared" si="28"/>
        <v>7</v>
      </c>
    </row>
    <row r="16" spans="2:27" ht="14.25" thickTop="1" thickBot="1" x14ac:dyDescent="0.25">
      <c r="B16" s="11">
        <v>9</v>
      </c>
      <c r="C16" s="15" t="s">
        <v>17</v>
      </c>
      <c r="D16" s="14" t="str">
        <f t="shared" si="22"/>
        <v>009</v>
      </c>
      <c r="E16" s="1" t="str">
        <f t="shared" si="23"/>
        <v>009</v>
      </c>
      <c r="F16" s="1" t="b">
        <f t="shared" si="24"/>
        <v>1</v>
      </c>
      <c r="G16" s="1" t="b">
        <f t="shared" si="25"/>
        <v>1</v>
      </c>
      <c r="J16" s="1">
        <f t="shared" si="4"/>
        <v>0</v>
      </c>
      <c r="K16" s="1">
        <f t="shared" si="5"/>
        <v>0</v>
      </c>
      <c r="L16" s="1">
        <f t="shared" si="6"/>
        <v>3</v>
      </c>
      <c r="M16" s="1">
        <f t="shared" si="7"/>
        <v>7</v>
      </c>
      <c r="N16" s="1">
        <f t="shared" si="8"/>
        <v>4</v>
      </c>
      <c r="O16" s="1">
        <f t="shared" si="9"/>
        <v>4</v>
      </c>
      <c r="P16" s="1">
        <f t="shared" si="10"/>
        <v>6</v>
      </c>
      <c r="Q16" s="1">
        <f t="shared" si="11"/>
        <v>6</v>
      </c>
      <c r="R16" s="1">
        <f t="shared" si="12"/>
        <v>2</v>
      </c>
      <c r="S16" s="1">
        <f t="shared" si="13"/>
        <v>4</v>
      </c>
      <c r="T16" s="1">
        <f t="shared" si="14"/>
        <v>0</v>
      </c>
      <c r="U16" s="1">
        <f t="shared" si="15"/>
        <v>1</v>
      </c>
      <c r="V16" s="1">
        <f t="shared" si="16"/>
        <v>0</v>
      </c>
      <c r="W16" s="1">
        <f t="shared" si="17"/>
        <v>0</v>
      </c>
      <c r="X16" s="1">
        <f t="shared" si="18"/>
        <v>9</v>
      </c>
      <c r="Y16" s="1" t="str">
        <f t="shared" si="26"/>
        <v>9</v>
      </c>
      <c r="Z16" s="1">
        <f t="shared" si="27"/>
        <v>1131</v>
      </c>
      <c r="AA16" s="1">
        <f t="shared" si="28"/>
        <v>9</v>
      </c>
    </row>
    <row r="17" spans="2:27" ht="14.25" thickTop="1" thickBot="1" x14ac:dyDescent="0.25">
      <c r="B17" s="11">
        <v>10</v>
      </c>
      <c r="C17" s="15" t="s">
        <v>18</v>
      </c>
      <c r="D17" s="14" t="str">
        <f t="shared" si="22"/>
        <v>010</v>
      </c>
      <c r="E17" s="1" t="str">
        <f t="shared" si="23"/>
        <v>010</v>
      </c>
      <c r="F17" s="1" t="b">
        <f t="shared" si="24"/>
        <v>1</v>
      </c>
      <c r="G17" s="1" t="b">
        <f t="shared" si="25"/>
        <v>1</v>
      </c>
      <c r="J17" s="1">
        <f t="shared" si="4"/>
        <v>0</v>
      </c>
      <c r="K17" s="1">
        <f t="shared" si="5"/>
        <v>0</v>
      </c>
      <c r="L17" s="1">
        <f t="shared" si="6"/>
        <v>3</v>
      </c>
      <c r="M17" s="1">
        <f t="shared" si="7"/>
        <v>7</v>
      </c>
      <c r="N17" s="1">
        <f t="shared" si="8"/>
        <v>4</v>
      </c>
      <c r="O17" s="1">
        <f t="shared" si="9"/>
        <v>4</v>
      </c>
      <c r="P17" s="1">
        <f t="shared" si="10"/>
        <v>6</v>
      </c>
      <c r="Q17" s="1">
        <f t="shared" si="11"/>
        <v>6</v>
      </c>
      <c r="R17" s="1">
        <f t="shared" si="12"/>
        <v>2</v>
      </c>
      <c r="S17" s="1">
        <f t="shared" si="13"/>
        <v>4</v>
      </c>
      <c r="T17" s="1">
        <f t="shared" si="14"/>
        <v>0</v>
      </c>
      <c r="U17" s="1">
        <f t="shared" si="15"/>
        <v>1</v>
      </c>
      <c r="V17" s="1">
        <f t="shared" si="16"/>
        <v>0</v>
      </c>
      <c r="W17" s="1">
        <f t="shared" si="17"/>
        <v>1</v>
      </c>
      <c r="X17" s="1">
        <f t="shared" si="18"/>
        <v>0</v>
      </c>
      <c r="Y17" s="1" t="str">
        <f t="shared" si="26"/>
        <v>5</v>
      </c>
      <c r="Z17" s="1">
        <f t="shared" si="27"/>
        <v>1116</v>
      </c>
      <c r="AA17" s="1">
        <f t="shared" si="28"/>
        <v>5</v>
      </c>
    </row>
    <row r="18" spans="2:27" ht="14.25" thickTop="1" thickBot="1" x14ac:dyDescent="0.25">
      <c r="B18" s="11">
        <v>11</v>
      </c>
      <c r="C18" s="15" t="s">
        <v>19</v>
      </c>
      <c r="D18" s="14" t="str">
        <f t="shared" si="22"/>
        <v>011</v>
      </c>
      <c r="E18" s="1" t="str">
        <f t="shared" si="23"/>
        <v>011</v>
      </c>
      <c r="F18" s="1" t="b">
        <f t="shared" si="24"/>
        <v>1</v>
      </c>
      <c r="G18" s="1" t="b">
        <f t="shared" si="25"/>
        <v>1</v>
      </c>
      <c r="J18" s="1">
        <f t="shared" si="4"/>
        <v>0</v>
      </c>
      <c r="K18" s="1">
        <f t="shared" si="5"/>
        <v>0</v>
      </c>
      <c r="L18" s="1">
        <f t="shared" si="6"/>
        <v>3</v>
      </c>
      <c r="M18" s="1">
        <f t="shared" si="7"/>
        <v>7</v>
      </c>
      <c r="N18" s="1">
        <f t="shared" si="8"/>
        <v>4</v>
      </c>
      <c r="O18" s="1">
        <f t="shared" si="9"/>
        <v>4</v>
      </c>
      <c r="P18" s="1">
        <f t="shared" si="10"/>
        <v>6</v>
      </c>
      <c r="Q18" s="1">
        <f t="shared" si="11"/>
        <v>6</v>
      </c>
      <c r="R18" s="1">
        <f t="shared" si="12"/>
        <v>2</v>
      </c>
      <c r="S18" s="1">
        <f t="shared" si="13"/>
        <v>4</v>
      </c>
      <c r="T18" s="1">
        <f t="shared" si="14"/>
        <v>0</v>
      </c>
      <c r="U18" s="1">
        <f t="shared" si="15"/>
        <v>1</v>
      </c>
      <c r="V18" s="1">
        <f t="shared" si="16"/>
        <v>0</v>
      </c>
      <c r="W18" s="1">
        <f t="shared" si="17"/>
        <v>1</v>
      </c>
      <c r="X18" s="1">
        <f t="shared" si="18"/>
        <v>1</v>
      </c>
      <c r="Y18" s="1" t="str">
        <f t="shared" si="26"/>
        <v>7</v>
      </c>
      <c r="Z18" s="1">
        <f t="shared" si="27"/>
        <v>1118</v>
      </c>
      <c r="AA18" s="1">
        <f t="shared" si="28"/>
        <v>7</v>
      </c>
    </row>
    <row r="19" spans="2:27" ht="14.25" thickTop="1" thickBot="1" x14ac:dyDescent="0.25">
      <c r="B19" s="11">
        <v>12</v>
      </c>
      <c r="C19" s="15" t="s">
        <v>20</v>
      </c>
      <c r="D19" s="14" t="str">
        <f t="shared" si="22"/>
        <v>012</v>
      </c>
      <c r="E19" s="1" t="str">
        <f t="shared" si="23"/>
        <v>012</v>
      </c>
      <c r="F19" s="1" t="b">
        <f t="shared" si="24"/>
        <v>1</v>
      </c>
      <c r="G19" s="1" t="b">
        <f t="shared" si="25"/>
        <v>1</v>
      </c>
      <c r="J19" s="1">
        <f t="shared" si="4"/>
        <v>0</v>
      </c>
      <c r="K19" s="1">
        <f t="shared" si="5"/>
        <v>0</v>
      </c>
      <c r="L19" s="1">
        <f t="shared" si="6"/>
        <v>3</v>
      </c>
      <c r="M19" s="1">
        <f t="shared" si="7"/>
        <v>7</v>
      </c>
      <c r="N19" s="1">
        <f t="shared" si="8"/>
        <v>4</v>
      </c>
      <c r="O19" s="1">
        <f t="shared" si="9"/>
        <v>4</v>
      </c>
      <c r="P19" s="1">
        <f t="shared" si="10"/>
        <v>6</v>
      </c>
      <c r="Q19" s="1">
        <f t="shared" si="11"/>
        <v>6</v>
      </c>
      <c r="R19" s="1">
        <f t="shared" si="12"/>
        <v>2</v>
      </c>
      <c r="S19" s="1">
        <f t="shared" si="13"/>
        <v>4</v>
      </c>
      <c r="T19" s="1">
        <f t="shared" si="14"/>
        <v>0</v>
      </c>
      <c r="U19" s="1">
        <f t="shared" si="15"/>
        <v>1</v>
      </c>
      <c r="V19" s="1">
        <f t="shared" si="16"/>
        <v>0</v>
      </c>
      <c r="W19" s="1">
        <f t="shared" si="17"/>
        <v>1</v>
      </c>
      <c r="X19" s="1">
        <f t="shared" si="18"/>
        <v>2</v>
      </c>
      <c r="Y19" s="1" t="str">
        <f t="shared" si="26"/>
        <v>9</v>
      </c>
      <c r="Z19" s="1">
        <f t="shared" si="27"/>
        <v>1120</v>
      </c>
      <c r="AA19" s="1">
        <f t="shared" si="28"/>
        <v>9</v>
      </c>
    </row>
    <row r="20" spans="2:27" ht="14.25" thickTop="1" thickBot="1" x14ac:dyDescent="0.25">
      <c r="B20" s="11">
        <v>13</v>
      </c>
      <c r="C20" s="15" t="s">
        <v>21</v>
      </c>
      <c r="D20" s="14" t="str">
        <f t="shared" si="22"/>
        <v>013</v>
      </c>
      <c r="E20" s="1" t="str">
        <f t="shared" si="23"/>
        <v>013</v>
      </c>
      <c r="F20" s="1" t="b">
        <f t="shared" si="24"/>
        <v>1</v>
      </c>
      <c r="G20" s="1" t="b">
        <f t="shared" si="25"/>
        <v>1</v>
      </c>
      <c r="J20" s="1">
        <f t="shared" si="4"/>
        <v>0</v>
      </c>
      <c r="K20" s="1">
        <f t="shared" si="5"/>
        <v>0</v>
      </c>
      <c r="L20" s="1">
        <f t="shared" si="6"/>
        <v>3</v>
      </c>
      <c r="M20" s="1">
        <f t="shared" si="7"/>
        <v>7</v>
      </c>
      <c r="N20" s="1">
        <f t="shared" si="8"/>
        <v>4</v>
      </c>
      <c r="O20" s="1">
        <f t="shared" si="9"/>
        <v>4</v>
      </c>
      <c r="P20" s="1">
        <f t="shared" si="10"/>
        <v>6</v>
      </c>
      <c r="Q20" s="1">
        <f t="shared" si="11"/>
        <v>6</v>
      </c>
      <c r="R20" s="1">
        <f t="shared" si="12"/>
        <v>2</v>
      </c>
      <c r="S20" s="1">
        <f t="shared" si="13"/>
        <v>4</v>
      </c>
      <c r="T20" s="1">
        <f t="shared" si="14"/>
        <v>0</v>
      </c>
      <c r="U20" s="1">
        <f t="shared" si="15"/>
        <v>1</v>
      </c>
      <c r="V20" s="1">
        <f t="shared" si="16"/>
        <v>0</v>
      </c>
      <c r="W20" s="1">
        <f t="shared" si="17"/>
        <v>1</v>
      </c>
      <c r="X20" s="1">
        <f t="shared" si="18"/>
        <v>3</v>
      </c>
      <c r="Y20" s="1" t="str">
        <f t="shared" si="26"/>
        <v>0</v>
      </c>
      <c r="Z20" s="1">
        <f t="shared" si="27"/>
        <v>1122</v>
      </c>
      <c r="AA20" s="1">
        <f t="shared" si="28"/>
        <v>0</v>
      </c>
    </row>
    <row r="21" spans="2:27" ht="14.25" thickTop="1" thickBot="1" x14ac:dyDescent="0.25">
      <c r="B21" s="11">
        <v>14</v>
      </c>
      <c r="C21" s="15" t="s">
        <v>22</v>
      </c>
      <c r="D21" s="14" t="str">
        <f t="shared" si="22"/>
        <v>014</v>
      </c>
      <c r="E21" s="1" t="str">
        <f t="shared" si="23"/>
        <v>014</v>
      </c>
      <c r="F21" s="1" t="b">
        <f t="shared" si="24"/>
        <v>1</v>
      </c>
      <c r="G21" s="1" t="b">
        <f t="shared" si="25"/>
        <v>1</v>
      </c>
      <c r="J21" s="1">
        <f t="shared" si="4"/>
        <v>0</v>
      </c>
      <c r="K21" s="1">
        <f t="shared" si="5"/>
        <v>0</v>
      </c>
      <c r="L21" s="1">
        <f t="shared" si="6"/>
        <v>3</v>
      </c>
      <c r="M21" s="1">
        <f t="shared" si="7"/>
        <v>7</v>
      </c>
      <c r="N21" s="1">
        <f t="shared" si="8"/>
        <v>4</v>
      </c>
      <c r="O21" s="1">
        <f t="shared" si="9"/>
        <v>4</v>
      </c>
      <c r="P21" s="1">
        <f t="shared" si="10"/>
        <v>6</v>
      </c>
      <c r="Q21" s="1">
        <f t="shared" si="11"/>
        <v>6</v>
      </c>
      <c r="R21" s="1">
        <f t="shared" si="12"/>
        <v>2</v>
      </c>
      <c r="S21" s="1">
        <f t="shared" si="13"/>
        <v>4</v>
      </c>
      <c r="T21" s="1">
        <f t="shared" si="14"/>
        <v>0</v>
      </c>
      <c r="U21" s="1">
        <f t="shared" si="15"/>
        <v>1</v>
      </c>
      <c r="V21" s="1">
        <f t="shared" si="16"/>
        <v>0</v>
      </c>
      <c r="W21" s="1">
        <f t="shared" si="17"/>
        <v>1</v>
      </c>
      <c r="X21" s="1">
        <f t="shared" si="18"/>
        <v>4</v>
      </c>
      <c r="Y21" s="1" t="str">
        <f t="shared" si="26"/>
        <v>2</v>
      </c>
      <c r="Z21" s="1">
        <f t="shared" si="27"/>
        <v>1124</v>
      </c>
      <c r="AA21" s="1">
        <f t="shared" si="28"/>
        <v>2</v>
      </c>
    </row>
    <row r="22" spans="2:27" ht="14.25" thickTop="1" thickBot="1" x14ac:dyDescent="0.25">
      <c r="B22" s="11">
        <v>15</v>
      </c>
      <c r="C22" s="15" t="s">
        <v>23</v>
      </c>
      <c r="D22" s="14" t="str">
        <f t="shared" si="22"/>
        <v>015</v>
      </c>
      <c r="E22" s="1" t="str">
        <f t="shared" si="23"/>
        <v>015</v>
      </c>
      <c r="F22" s="1" t="b">
        <f t="shared" si="24"/>
        <v>1</v>
      </c>
      <c r="G22" s="1" t="b">
        <f t="shared" si="25"/>
        <v>1</v>
      </c>
      <c r="J22" s="1">
        <f t="shared" si="4"/>
        <v>0</v>
      </c>
      <c r="K22" s="1">
        <f t="shared" si="5"/>
        <v>0</v>
      </c>
      <c r="L22" s="1">
        <f t="shared" si="6"/>
        <v>3</v>
      </c>
      <c r="M22" s="1">
        <f t="shared" si="7"/>
        <v>7</v>
      </c>
      <c r="N22" s="1">
        <f t="shared" si="8"/>
        <v>4</v>
      </c>
      <c r="O22" s="1">
        <f t="shared" si="9"/>
        <v>4</v>
      </c>
      <c r="P22" s="1">
        <f t="shared" si="10"/>
        <v>6</v>
      </c>
      <c r="Q22" s="1">
        <f t="shared" si="11"/>
        <v>6</v>
      </c>
      <c r="R22" s="1">
        <f t="shared" si="12"/>
        <v>2</v>
      </c>
      <c r="S22" s="1">
        <f t="shared" si="13"/>
        <v>4</v>
      </c>
      <c r="T22" s="1">
        <f t="shared" si="14"/>
        <v>0</v>
      </c>
      <c r="U22" s="1">
        <f t="shared" si="15"/>
        <v>1</v>
      </c>
      <c r="V22" s="1">
        <f t="shared" si="16"/>
        <v>0</v>
      </c>
      <c r="W22" s="1">
        <f t="shared" si="17"/>
        <v>1</v>
      </c>
      <c r="X22" s="1">
        <f t="shared" si="18"/>
        <v>5</v>
      </c>
      <c r="Y22" s="1" t="str">
        <f t="shared" si="26"/>
        <v>4</v>
      </c>
      <c r="Z22" s="1">
        <f t="shared" si="27"/>
        <v>1126</v>
      </c>
      <c r="AA22" s="1">
        <f t="shared" si="28"/>
        <v>4</v>
      </c>
    </row>
    <row r="23" spans="2:27" ht="14.25" thickTop="1" thickBot="1" x14ac:dyDescent="0.25">
      <c r="B23" s="11">
        <v>16</v>
      </c>
      <c r="C23" s="15" t="s">
        <v>24</v>
      </c>
      <c r="D23" s="14" t="str">
        <f t="shared" si="22"/>
        <v>016</v>
      </c>
      <c r="E23" s="1" t="str">
        <f t="shared" si="23"/>
        <v>016</v>
      </c>
      <c r="F23" s="1" t="b">
        <f t="shared" si="24"/>
        <v>1</v>
      </c>
      <c r="G23" s="1" t="b">
        <f t="shared" si="25"/>
        <v>1</v>
      </c>
      <c r="J23" s="1">
        <f t="shared" si="4"/>
        <v>0</v>
      </c>
      <c r="K23" s="1">
        <f t="shared" si="5"/>
        <v>0</v>
      </c>
      <c r="L23" s="1">
        <f t="shared" si="6"/>
        <v>3</v>
      </c>
      <c r="M23" s="1">
        <f t="shared" si="7"/>
        <v>7</v>
      </c>
      <c r="N23" s="1">
        <f t="shared" si="8"/>
        <v>4</v>
      </c>
      <c r="O23" s="1">
        <f t="shared" si="9"/>
        <v>4</v>
      </c>
      <c r="P23" s="1">
        <f t="shared" si="10"/>
        <v>6</v>
      </c>
      <c r="Q23" s="1">
        <f t="shared" si="11"/>
        <v>6</v>
      </c>
      <c r="R23" s="1">
        <f t="shared" si="12"/>
        <v>2</v>
      </c>
      <c r="S23" s="1">
        <f t="shared" si="13"/>
        <v>4</v>
      </c>
      <c r="T23" s="1">
        <f t="shared" si="14"/>
        <v>0</v>
      </c>
      <c r="U23" s="1">
        <f t="shared" si="15"/>
        <v>1</v>
      </c>
      <c r="V23" s="1">
        <f t="shared" si="16"/>
        <v>0</v>
      </c>
      <c r="W23" s="1">
        <f t="shared" si="17"/>
        <v>1</v>
      </c>
      <c r="X23" s="1">
        <f t="shared" si="18"/>
        <v>6</v>
      </c>
      <c r="Y23" s="1" t="str">
        <f t="shared" si="26"/>
        <v>6</v>
      </c>
      <c r="Z23" s="1">
        <f t="shared" si="27"/>
        <v>1128</v>
      </c>
      <c r="AA23" s="1">
        <f t="shared" si="28"/>
        <v>6</v>
      </c>
    </row>
    <row r="24" spans="2:27" ht="14.25" thickTop="1" thickBot="1" x14ac:dyDescent="0.25">
      <c r="B24" s="11">
        <v>17</v>
      </c>
      <c r="C24" s="15" t="s">
        <v>25</v>
      </c>
      <c r="D24" s="14" t="str">
        <f t="shared" si="22"/>
        <v>017</v>
      </c>
      <c r="E24" s="1" t="str">
        <f t="shared" si="23"/>
        <v>017</v>
      </c>
      <c r="F24" s="1" t="b">
        <f t="shared" si="24"/>
        <v>1</v>
      </c>
      <c r="G24" s="1" t="b">
        <f t="shared" si="25"/>
        <v>1</v>
      </c>
      <c r="V24" s="1">
        <f t="shared" si="16"/>
        <v>0</v>
      </c>
      <c r="W24" s="1">
        <f t="shared" si="17"/>
        <v>1</v>
      </c>
      <c r="X24" s="1">
        <f t="shared" si="18"/>
        <v>7</v>
      </c>
    </row>
    <row r="25" spans="2:27" ht="14.25" thickTop="1" thickBot="1" x14ac:dyDescent="0.25">
      <c r="B25" s="11">
        <v>18</v>
      </c>
      <c r="C25" s="15" t="s">
        <v>26</v>
      </c>
      <c r="D25" s="14" t="str">
        <f t="shared" si="22"/>
        <v>018</v>
      </c>
      <c r="E25" s="1" t="str">
        <f t="shared" si="23"/>
        <v>018</v>
      </c>
      <c r="F25" s="1" t="b">
        <f t="shared" si="24"/>
        <v>1</v>
      </c>
      <c r="G25" s="1" t="b">
        <f t="shared" si="25"/>
        <v>1</v>
      </c>
      <c r="V25" s="1">
        <f t="shared" si="16"/>
        <v>0</v>
      </c>
      <c r="W25" s="1">
        <f t="shared" si="17"/>
        <v>1</v>
      </c>
      <c r="X25" s="1">
        <f t="shared" si="18"/>
        <v>8</v>
      </c>
    </row>
    <row r="26" spans="2:27" ht="13.5" thickBot="1" x14ac:dyDescent="0.25">
      <c r="B26" s="11"/>
      <c r="C26" s="12"/>
      <c r="D26" s="14"/>
    </row>
    <row r="27" spans="2:27" ht="13.5" thickBot="1" x14ac:dyDescent="0.25">
      <c r="B27" s="11"/>
      <c r="C27" s="12"/>
      <c r="D27" s="14"/>
    </row>
    <row r="28" spans="2:27" ht="13.5" thickBot="1" x14ac:dyDescent="0.25">
      <c r="B28" s="11"/>
      <c r="C28" s="12"/>
      <c r="D28" s="14"/>
    </row>
    <row r="29" spans="2:27" ht="13.5" thickBot="1" x14ac:dyDescent="0.25">
      <c r="B29" s="11"/>
      <c r="C29" s="12"/>
      <c r="D29" s="14"/>
    </row>
    <row r="30" spans="2:27" ht="13.5" thickBot="1" x14ac:dyDescent="0.25">
      <c r="B30" s="11"/>
      <c r="C30" s="12"/>
      <c r="D30" s="14"/>
    </row>
    <row r="31" spans="2:27" ht="13.5" thickBot="1" x14ac:dyDescent="0.25">
      <c r="B31" s="11"/>
      <c r="C31" s="12"/>
      <c r="D31" s="14"/>
    </row>
    <row r="32" spans="2:27" ht="13.5" thickBot="1" x14ac:dyDescent="0.25">
      <c r="B32" s="11"/>
      <c r="C32" s="12"/>
      <c r="D32" s="14"/>
    </row>
    <row r="33" spans="2:4" ht="13.5" thickBot="1" x14ac:dyDescent="0.25">
      <c r="B33" s="11"/>
      <c r="C33" s="12"/>
      <c r="D33" s="14"/>
    </row>
    <row r="34" spans="2:4" ht="13.5" thickBot="1" x14ac:dyDescent="0.25">
      <c r="B34" s="11"/>
      <c r="C34" s="12"/>
      <c r="D34" s="14"/>
    </row>
    <row r="35" spans="2:4" ht="13.5" thickBot="1" x14ac:dyDescent="0.25">
      <c r="B35" s="11"/>
      <c r="C35" s="12"/>
      <c r="D35" s="14"/>
    </row>
  </sheetData>
  <phoneticPr fontId="0" type="noConversion"/>
  <pageMargins left="0.78740157480314965" right="0.78740157480314965" top="1.3779527559055118" bottom="0.98425196850393704" header="0.70866141732283472" footer="0.51181102362204722"/>
  <pageSetup paperSize="9" scale="97" fitToHeight="4" orientation="portrait" r:id="rId1"/>
  <headerFooter alignWithMargins="0">
    <oddHeader>&amp;F</oddHeader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DOI</vt:lpstr>
      <vt:lpstr>primes</vt:lpstr>
      <vt:lpstr>DOI!Print_Area</vt:lpstr>
    </vt:vector>
  </TitlesOfParts>
  <Company>maik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С. Кутателадзе</cp:lastModifiedBy>
  <cp:lastPrinted>2005-12-07T14:30:14Z</cp:lastPrinted>
  <dcterms:created xsi:type="dcterms:W3CDTF">2005-11-21T09:30:52Z</dcterms:created>
  <dcterms:modified xsi:type="dcterms:W3CDTF">2024-01-08T04:27:46Z</dcterms:modified>
</cp:coreProperties>
</file>